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ritaylor/Desktop/"/>
    </mc:Choice>
  </mc:AlternateContent>
  <xr:revisionPtr revIDLastSave="0" documentId="8_{2649FBF4-13ED-634E-8610-02CDE02AD278}" xr6:coauthVersionLast="45" xr6:coauthVersionMax="45" xr10:uidLastSave="{00000000-0000-0000-0000-000000000000}"/>
  <bookViews>
    <workbookView xWindow="240" yWindow="460" windowWidth="27860" windowHeight="160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2" l="1"/>
  <c r="L11" i="2" l="1"/>
  <c r="F77" i="2" l="1"/>
  <c r="F56" i="2"/>
  <c r="F34" i="2"/>
  <c r="F19" i="2"/>
  <c r="F79" i="2" l="1"/>
  <c r="L13" i="2" s="1"/>
  <c r="L15" i="2" s="1"/>
  <c r="K1" i="2" l="1"/>
  <c r="L41" i="2"/>
  <c r="L46" i="2" s="1"/>
</calcChain>
</file>

<file path=xl/sharedStrings.xml><?xml version="1.0" encoding="utf-8"?>
<sst xmlns="http://schemas.openxmlformats.org/spreadsheetml/2006/main" count="122" uniqueCount="114">
  <si>
    <t>Black Family Day</t>
  </si>
  <si>
    <t>1000 Programming</t>
  </si>
  <si>
    <t>Membership Tea</t>
  </si>
  <si>
    <t>Orientation</t>
  </si>
  <si>
    <t>Social Sip</t>
  </si>
  <si>
    <t>1000.2 Family Activities</t>
  </si>
  <si>
    <t>Graduating Mother's Meals</t>
  </si>
  <si>
    <t>Senior Meals</t>
  </si>
  <si>
    <t>Black Family Day - Other</t>
  </si>
  <si>
    <t>Chapter Service Project</t>
  </si>
  <si>
    <t>Children Recognition</t>
  </si>
  <si>
    <t>Jack and Jill Day</t>
  </si>
  <si>
    <t>MLK Day</t>
  </si>
  <si>
    <t>Senior Gifts</t>
  </si>
  <si>
    <t>Total 1000 Programming</t>
  </si>
  <si>
    <t>1500 General Operating</t>
  </si>
  <si>
    <t>Community Ads</t>
  </si>
  <si>
    <t>J&amp;J Ads</t>
  </si>
  <si>
    <t>Historian</t>
  </si>
  <si>
    <t>Shining Star Award</t>
  </si>
  <si>
    <t>Storage</t>
  </si>
  <si>
    <t>Website Maintenance Costs</t>
  </si>
  <si>
    <t>Courtesies</t>
  </si>
  <si>
    <t>Hospitality</t>
  </si>
  <si>
    <t>Program Book</t>
  </si>
  <si>
    <t>Support Sister Chapters</t>
  </si>
  <si>
    <t>Total 1500 General Operating</t>
  </si>
  <si>
    <t>5000 Meetings</t>
  </si>
  <si>
    <t>General Chapter Meeting Expense</t>
  </si>
  <si>
    <t>Total 5000 Meetings</t>
  </si>
  <si>
    <t>Notes</t>
  </si>
  <si>
    <t>Scholarship Recipients Meals</t>
  </si>
  <si>
    <t>1200 - Membership</t>
  </si>
  <si>
    <t>Founders Day</t>
  </si>
  <si>
    <t>Total 1200 Membership</t>
  </si>
  <si>
    <t>Up The Hill</t>
  </si>
  <si>
    <t>Chapter Bonding</t>
  </si>
  <si>
    <t>Proposed Budget</t>
  </si>
  <si>
    <t>Chapter Dues</t>
  </si>
  <si>
    <t>Retreat</t>
  </si>
  <si>
    <t xml:space="preserve">Mother/Father Recognition </t>
  </si>
  <si>
    <t>Postage - Shipping</t>
  </si>
  <si>
    <t>Duplicating-Printing - Other</t>
  </si>
  <si>
    <t>Office Supplies</t>
  </si>
  <si>
    <t>Mothers Workday/ Cluster</t>
  </si>
  <si>
    <t>National Convention - Lodging</t>
  </si>
  <si>
    <t>National Convention - Transportation</t>
  </si>
  <si>
    <t>National Convention - Registration</t>
  </si>
  <si>
    <t>Teen Conference - Registration</t>
  </si>
  <si>
    <t>Teen Conference -Transportation</t>
  </si>
  <si>
    <t>Children's Cluster - Registration</t>
  </si>
  <si>
    <t>Budget Total</t>
  </si>
  <si>
    <t>Regional Conference - Registration</t>
  </si>
  <si>
    <t>Regional Conference - Lodging</t>
  </si>
  <si>
    <t>Regional Conference - Transportation</t>
  </si>
  <si>
    <t>Apprec. Gift for Outgoing Mothers</t>
  </si>
  <si>
    <t>Apprec. Gift for outgoing Officers</t>
  </si>
  <si>
    <t>Teen Budget</t>
  </si>
  <si>
    <t>Installation of Officers</t>
  </si>
  <si>
    <t>sponsored by incoming mothers</t>
  </si>
  <si>
    <t>On the Hill Summit- Registration</t>
  </si>
  <si>
    <t>On the Hill Summit- Lodging</t>
  </si>
  <si>
    <t>On the Hill Summit- Transportation</t>
  </si>
  <si>
    <t>Chapter Meeting Space</t>
  </si>
  <si>
    <t>Membership Engagement</t>
  </si>
  <si>
    <t>Installation of New Members</t>
  </si>
  <si>
    <t>Mothers Calculation</t>
  </si>
  <si>
    <t>No of Current Mothers</t>
  </si>
  <si>
    <t>LOA Mothers</t>
  </si>
  <si>
    <t>Total Mothers</t>
  </si>
  <si>
    <t>Total Budget</t>
  </si>
  <si>
    <t>Contingency</t>
  </si>
  <si>
    <t>Returning LOA</t>
  </si>
  <si>
    <t>Father's Appreciation Day</t>
  </si>
  <si>
    <t>National Health Initiative</t>
  </si>
  <si>
    <t>Online Quickbooks</t>
  </si>
  <si>
    <t>Includes June Planning Meeting</t>
  </si>
  <si>
    <t xml:space="preserve">Chapter Dues per Member: </t>
  </si>
  <si>
    <t>New Mothers</t>
  </si>
  <si>
    <t>Total Amount Due:</t>
  </si>
  <si>
    <t>National - Per Capita</t>
  </si>
  <si>
    <t>National - Conf Assess</t>
  </si>
  <si>
    <t>Regional Per Capita</t>
  </si>
  <si>
    <t>Regional - Conf Assess</t>
  </si>
  <si>
    <t>Teen Dues (9-12 grade)</t>
  </si>
  <si>
    <t>per teen</t>
  </si>
  <si>
    <t>TOTAL  Due:</t>
  </si>
  <si>
    <t>Regional Teen Dues (13+)</t>
  </si>
  <si>
    <t>Transfer out/Resigning</t>
  </si>
  <si>
    <t xml:space="preserve">Notes </t>
  </si>
  <si>
    <r>
      <t>Legend: 
Yellow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=   $ From contingency</t>
    </r>
    <r>
      <rPr>
        <b/>
        <sz val="12"/>
        <color rgb="FF000000"/>
        <rFont val="Calibri"/>
        <family val="2"/>
        <scheme val="minor"/>
      </rPr>
      <t xml:space="preserve">
Orange = Roll over </t>
    </r>
  </si>
  <si>
    <t>Leadership Conference</t>
  </si>
  <si>
    <t>Austin, TX 2020</t>
  </si>
  <si>
    <t>Wash DC</t>
  </si>
  <si>
    <t>Holiday Party</t>
  </si>
  <si>
    <t>5@50</t>
  </si>
  <si>
    <t xml:space="preserve">13 seniors @$25 Chapter collage $150, </t>
  </si>
  <si>
    <t>National Conference</t>
  </si>
  <si>
    <t>5 @ $40</t>
  </si>
  <si>
    <t>National Initiative</t>
  </si>
  <si>
    <t>Proposed Budget for 2020/21 Program Year</t>
  </si>
  <si>
    <t>Proposed Budget 2020/21</t>
  </si>
  <si>
    <t>Graduating Mothers (2021)</t>
  </si>
  <si>
    <t>4 Officers</t>
  </si>
  <si>
    <t>Photography</t>
  </si>
  <si>
    <t>15 @ $100</t>
  </si>
  <si>
    <t>15 @ $40</t>
  </si>
  <si>
    <t>San Juan, PR</t>
  </si>
  <si>
    <t xml:space="preserve">9 @ $585 (includes7 chaperones) </t>
  </si>
  <si>
    <t>Indianapolis, IN</t>
  </si>
  <si>
    <t>Paid with Per Capita/Upgrade</t>
  </si>
  <si>
    <t>Includes DropBox, Adobe E-sign and Website Mtce</t>
  </si>
  <si>
    <t>$2,250 covered from Contigency</t>
  </si>
  <si>
    <t>Detroit, MI - P,VP,FS,T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</si>
</sst>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#,##0.00;[Red]\-#,##0.00"/>
    <numFmt numFmtId="165" formatCode="0_);[Red]\(0\)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9" tint="-0.249977111117893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164" fontId="6" fillId="0" borderId="0" xfId="0" applyNumberFormat="1" applyFont="1"/>
    <xf numFmtId="164" fontId="7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164" fontId="6" fillId="0" borderId="0" xfId="0" applyNumberFormat="1" applyFont="1" applyFill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8" fillId="0" borderId="0" xfId="0" applyFont="1"/>
    <xf numFmtId="49" fontId="7" fillId="2" borderId="0" xfId="0" applyNumberFormat="1" applyFont="1" applyFill="1"/>
    <xf numFmtId="49" fontId="5" fillId="2" borderId="0" xfId="0" applyNumberFormat="1" applyFont="1" applyFill="1"/>
    <xf numFmtId="49" fontId="5" fillId="2" borderId="0" xfId="0" applyNumberFormat="1" applyFont="1" applyFill="1" applyAlignment="1">
      <alignment wrapText="1"/>
    </xf>
    <xf numFmtId="164" fontId="6" fillId="2" borderId="0" xfId="0" applyNumberFormat="1" applyFont="1" applyFill="1"/>
    <xf numFmtId="49" fontId="7" fillId="3" borderId="0" xfId="0" applyNumberFormat="1" applyFont="1" applyFill="1"/>
    <xf numFmtId="49" fontId="7" fillId="4" borderId="0" xfId="0" applyNumberFormat="1" applyFont="1" applyFill="1"/>
    <xf numFmtId="49" fontId="5" fillId="4" borderId="0" xfId="0" applyNumberFormat="1" applyFont="1" applyFill="1"/>
    <xf numFmtId="49" fontId="5" fillId="4" borderId="0" xfId="0" applyNumberFormat="1" applyFont="1" applyFill="1" applyAlignment="1">
      <alignment wrapText="1"/>
    </xf>
    <xf numFmtId="164" fontId="6" fillId="4" borderId="0" xfId="0" applyNumberFormat="1" applyFont="1" applyFill="1"/>
    <xf numFmtId="49" fontId="7" fillId="5" borderId="0" xfId="0" applyNumberFormat="1" applyFont="1" applyFill="1"/>
    <xf numFmtId="49" fontId="5" fillId="5" borderId="0" xfId="0" applyNumberFormat="1" applyFont="1" applyFill="1"/>
    <xf numFmtId="49" fontId="5" fillId="5" borderId="0" xfId="0" applyNumberFormat="1" applyFont="1" applyFill="1" applyAlignment="1">
      <alignment wrapText="1"/>
    </xf>
    <xf numFmtId="164" fontId="6" fillId="5" borderId="0" xfId="0" applyNumberFormat="1" applyFont="1" applyFill="1"/>
    <xf numFmtId="49" fontId="7" fillId="5" borderId="0" xfId="0" applyNumberFormat="1" applyFont="1" applyFill="1" applyBorder="1"/>
    <xf numFmtId="49" fontId="7" fillId="3" borderId="0" xfId="0" applyNumberFormat="1" applyFont="1" applyFill="1" applyBorder="1"/>
    <xf numFmtId="49" fontId="7" fillId="3" borderId="0" xfId="0" applyNumberFormat="1" applyFont="1" applyFill="1" applyBorder="1" applyAlignment="1">
      <alignment wrapText="1"/>
    </xf>
    <xf numFmtId="164" fontId="7" fillId="3" borderId="0" xfId="0" applyNumberFormat="1" applyFont="1" applyFill="1" applyBorder="1"/>
    <xf numFmtId="49" fontId="7" fillId="4" borderId="0" xfId="0" applyNumberFormat="1" applyFont="1" applyFill="1" applyBorder="1"/>
    <xf numFmtId="49" fontId="7" fillId="4" borderId="0" xfId="0" applyNumberFormat="1" applyFont="1" applyFill="1" applyBorder="1" applyAlignment="1">
      <alignment wrapText="1"/>
    </xf>
    <xf numFmtId="164" fontId="7" fillId="4" borderId="0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1" fillId="5" borderId="0" xfId="0" applyNumberFormat="1" applyFont="1" applyFill="1"/>
    <xf numFmtId="49" fontId="1" fillId="5" borderId="0" xfId="0" applyNumberFormat="1" applyFont="1" applyFill="1" applyAlignment="1">
      <alignment wrapText="1"/>
    </xf>
    <xf numFmtId="164" fontId="3" fillId="5" borderId="0" xfId="0" applyNumberFormat="1" applyFont="1" applyFill="1"/>
    <xf numFmtId="0" fontId="2" fillId="5" borderId="0" xfId="0" applyFont="1" applyFill="1"/>
    <xf numFmtId="49" fontId="1" fillId="3" borderId="0" xfId="0" applyNumberFormat="1" applyFont="1" applyFill="1"/>
    <xf numFmtId="49" fontId="1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0" fontId="2" fillId="3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3" fillId="2" borderId="0" xfId="0" applyNumberFormat="1" applyFont="1" applyFill="1"/>
    <xf numFmtId="0" fontId="2" fillId="0" borderId="0" xfId="0" applyFont="1"/>
    <xf numFmtId="0" fontId="2" fillId="2" borderId="0" xfId="0" applyFont="1" applyFill="1"/>
    <xf numFmtId="49" fontId="1" fillId="2" borderId="5" xfId="0" applyNumberFormat="1" applyFont="1" applyFill="1" applyBorder="1"/>
    <xf numFmtId="49" fontId="1" fillId="2" borderId="5" xfId="0" applyNumberFormat="1" applyFont="1" applyFill="1" applyBorder="1" applyAlignment="1">
      <alignment wrapText="1"/>
    </xf>
    <xf numFmtId="164" fontId="3" fillId="2" borderId="5" xfId="0" applyNumberFormat="1" applyFont="1" applyFill="1" applyBorder="1"/>
    <xf numFmtId="49" fontId="1" fillId="4" borderId="0" xfId="0" applyNumberFormat="1" applyFont="1" applyFill="1"/>
    <xf numFmtId="0" fontId="2" fillId="4" borderId="0" xfId="0" applyFont="1" applyFill="1"/>
    <xf numFmtId="164" fontId="3" fillId="4" borderId="0" xfId="0" applyNumberFormat="1" applyFont="1" applyFill="1"/>
    <xf numFmtId="49" fontId="1" fillId="4" borderId="0" xfId="0" applyNumberFormat="1" applyFont="1" applyFill="1" applyAlignment="1">
      <alignment wrapText="1"/>
    </xf>
    <xf numFmtId="49" fontId="7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/>
    <xf numFmtId="49" fontId="7" fillId="5" borderId="0" xfId="0" applyNumberFormat="1" applyFont="1" applyFill="1" applyBorder="1" applyAlignment="1">
      <alignment wrapText="1"/>
    </xf>
    <xf numFmtId="164" fontId="7" fillId="5" borderId="0" xfId="0" applyNumberFormat="1" applyFont="1" applyFill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164" fontId="3" fillId="5" borderId="7" xfId="0" applyNumberFormat="1" applyFont="1" applyFill="1" applyBorder="1"/>
    <xf numFmtId="164" fontId="6" fillId="5" borderId="7" xfId="0" applyNumberFormat="1" applyFont="1" applyFill="1" applyBorder="1"/>
    <xf numFmtId="49" fontId="9" fillId="0" borderId="8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164" fontId="3" fillId="3" borderId="6" xfId="0" applyNumberFormat="1" applyFont="1" applyFill="1" applyBorder="1"/>
    <xf numFmtId="164" fontId="3" fillId="3" borderId="7" xfId="0" applyNumberFormat="1" applyFont="1" applyFill="1" applyBorder="1"/>
    <xf numFmtId="164" fontId="6" fillId="2" borderId="7" xfId="0" applyNumberFormat="1" applyFont="1" applyFill="1" applyBorder="1"/>
    <xf numFmtId="164" fontId="3" fillId="2" borderId="7" xfId="0" applyNumberFormat="1" applyFont="1" applyFill="1" applyBorder="1"/>
    <xf numFmtId="164" fontId="6" fillId="4" borderId="6" xfId="0" applyNumberFormat="1" applyFont="1" applyFill="1" applyBorder="1"/>
    <xf numFmtId="164" fontId="3" fillId="4" borderId="7" xfId="0" applyNumberFormat="1" applyFont="1" applyFill="1" applyBorder="1"/>
    <xf numFmtId="49" fontId="1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49" fontId="1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vertical="top"/>
    </xf>
    <xf numFmtId="164" fontId="3" fillId="3" borderId="7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49" fontId="1" fillId="4" borderId="0" xfId="0" applyNumberFormat="1" applyFont="1" applyFill="1" applyAlignment="1">
      <alignment vertical="top"/>
    </xf>
    <xf numFmtId="49" fontId="1" fillId="4" borderId="0" xfId="0" applyNumberFormat="1" applyFont="1" applyFill="1" applyAlignment="1">
      <alignment vertical="top" wrapText="1"/>
    </xf>
    <xf numFmtId="164" fontId="3" fillId="4" borderId="0" xfId="0" applyNumberFormat="1" applyFont="1" applyFill="1" applyAlignment="1">
      <alignment vertical="top"/>
    </xf>
    <xf numFmtId="164" fontId="3" fillId="4" borderId="7" xfId="0" applyNumberFormat="1" applyFont="1" applyFill="1" applyBorder="1" applyAlignment="1">
      <alignment vertical="top"/>
    </xf>
    <xf numFmtId="0" fontId="11" fillId="0" borderId="3" xfId="0" applyFont="1" applyBorder="1"/>
    <xf numFmtId="0" fontId="4" fillId="0" borderId="1" xfId="0" applyFont="1" applyBorder="1"/>
    <xf numFmtId="0" fontId="11" fillId="0" borderId="1" xfId="0" applyFont="1" applyBorder="1"/>
    <xf numFmtId="165" fontId="11" fillId="0" borderId="2" xfId="0" applyNumberFormat="1" applyFont="1" applyBorder="1"/>
    <xf numFmtId="166" fontId="11" fillId="0" borderId="2" xfId="0" applyNumberFormat="1" applyFont="1" applyBorder="1"/>
    <xf numFmtId="0" fontId="11" fillId="6" borderId="3" xfId="0" applyFont="1" applyFill="1" applyBorder="1"/>
    <xf numFmtId="166" fontId="11" fillId="6" borderId="2" xfId="0" applyNumberFormat="1" applyFont="1" applyFill="1" applyBorder="1"/>
    <xf numFmtId="49" fontId="1" fillId="0" borderId="0" xfId="0" applyNumberFormat="1" applyFont="1" applyBorder="1" applyAlignment="1">
      <alignment horizontal="left" wrapText="1"/>
    </xf>
    <xf numFmtId="164" fontId="3" fillId="2" borderId="9" xfId="0" applyNumberFormat="1" applyFont="1" applyFill="1" applyBorder="1"/>
    <xf numFmtId="49" fontId="1" fillId="2" borderId="7" xfId="0" applyNumberFormat="1" applyFont="1" applyFill="1" applyBorder="1"/>
    <xf numFmtId="49" fontId="1" fillId="5" borderId="5" xfId="0" applyNumberFormat="1" applyFont="1" applyFill="1" applyBorder="1"/>
    <xf numFmtId="0" fontId="2" fillId="5" borderId="5" xfId="0" applyFont="1" applyFill="1" applyBorder="1"/>
    <xf numFmtId="49" fontId="1" fillId="5" borderId="5" xfId="0" applyNumberFormat="1" applyFont="1" applyFill="1" applyBorder="1" applyAlignment="1">
      <alignment wrapText="1"/>
    </xf>
    <xf numFmtId="164" fontId="3" fillId="5" borderId="9" xfId="0" applyNumberFormat="1" applyFont="1" applyFill="1" applyBorder="1"/>
    <xf numFmtId="164" fontId="3" fillId="5" borderId="5" xfId="0" applyNumberFormat="1" applyFont="1" applyFill="1" applyBorder="1"/>
    <xf numFmtId="164" fontId="3" fillId="2" borderId="0" xfId="0" applyNumberFormat="1" applyFont="1" applyFill="1" applyBorder="1"/>
    <xf numFmtId="0" fontId="14" fillId="0" borderId="10" xfId="0" applyFont="1" applyBorder="1"/>
    <xf numFmtId="166" fontId="11" fillId="0" borderId="10" xfId="0" applyNumberFormat="1" applyFont="1" applyBorder="1"/>
    <xf numFmtId="0" fontId="14" fillId="6" borderId="10" xfId="0" applyFont="1" applyFill="1" applyBorder="1"/>
    <xf numFmtId="166" fontId="11" fillId="6" borderId="10" xfId="0" applyNumberFormat="1" applyFont="1" applyFill="1" applyBorder="1"/>
    <xf numFmtId="0" fontId="14" fillId="0" borderId="0" xfId="0" applyFont="1" applyFill="1"/>
    <xf numFmtId="0" fontId="15" fillId="0" borderId="0" xfId="0" applyFont="1"/>
    <xf numFmtId="165" fontId="15" fillId="0" borderId="0" xfId="0" applyNumberFormat="1" applyFont="1"/>
    <xf numFmtId="16" fontId="4" fillId="0" borderId="0" xfId="0" applyNumberFormat="1" applyFont="1"/>
    <xf numFmtId="49" fontId="1" fillId="4" borderId="5" xfId="0" applyNumberFormat="1" applyFont="1" applyFill="1" applyBorder="1"/>
    <xf numFmtId="49" fontId="1" fillId="4" borderId="5" xfId="0" applyNumberFormat="1" applyFont="1" applyFill="1" applyBorder="1" applyAlignment="1">
      <alignment wrapText="1"/>
    </xf>
    <xf numFmtId="164" fontId="3" fillId="4" borderId="9" xfId="0" applyNumberFormat="1" applyFont="1" applyFill="1" applyBorder="1"/>
    <xf numFmtId="164" fontId="3" fillId="4" borderId="5" xfId="0" applyNumberFormat="1" applyFont="1" applyFill="1" applyBorder="1"/>
    <xf numFmtId="49" fontId="1" fillId="3" borderId="5" xfId="0" applyNumberFormat="1" applyFont="1" applyFill="1" applyBorder="1"/>
    <xf numFmtId="0" fontId="2" fillId="3" borderId="5" xfId="0" applyFont="1" applyFill="1" applyBorder="1"/>
    <xf numFmtId="49" fontId="1" fillId="3" borderId="5" xfId="0" applyNumberFormat="1" applyFont="1" applyFill="1" applyBorder="1" applyAlignment="1">
      <alignment wrapText="1"/>
    </xf>
    <xf numFmtId="164" fontId="3" fillId="3" borderId="9" xfId="0" applyNumberFormat="1" applyFont="1" applyFill="1" applyBorder="1"/>
    <xf numFmtId="164" fontId="3" fillId="3" borderId="5" xfId="0" applyNumberFormat="1" applyFont="1" applyFill="1" applyBorder="1"/>
    <xf numFmtId="0" fontId="14" fillId="0" borderId="11" xfId="0" applyFont="1" applyBorder="1"/>
    <xf numFmtId="0" fontId="14" fillId="0" borderId="12" xfId="0" applyFont="1" applyBorder="1"/>
    <xf numFmtId="166" fontId="11" fillId="0" borderId="12" xfId="0" applyNumberFormat="1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166" fontId="11" fillId="0" borderId="15" xfId="0" applyNumberFormat="1" applyFont="1" applyBorder="1"/>
    <xf numFmtId="0" fontId="14" fillId="0" borderId="16" xfId="0" applyFont="1" applyBorder="1"/>
    <xf numFmtId="0" fontId="14" fillId="6" borderId="17" xfId="0" applyFont="1" applyFill="1" applyBorder="1"/>
    <xf numFmtId="0" fontId="17" fillId="6" borderId="1" xfId="0" applyFont="1" applyFill="1" applyBorder="1"/>
    <xf numFmtId="0" fontId="17" fillId="6" borderId="4" xfId="0" applyFont="1" applyFill="1" applyBorder="1"/>
    <xf numFmtId="0" fontId="17" fillId="0" borderId="0" xfId="0" applyFont="1" applyBorder="1"/>
    <xf numFmtId="49" fontId="19" fillId="0" borderId="4" xfId="0" applyNumberFormat="1" applyFont="1" applyBorder="1" applyAlignment="1">
      <alignment horizontal="center" wrapText="1"/>
    </xf>
    <xf numFmtId="0" fontId="17" fillId="5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0" fontId="18" fillId="5" borderId="0" xfId="1" applyFont="1" applyFill="1" applyAlignment="1">
      <alignment wrapText="1"/>
    </xf>
    <xf numFmtId="0" fontId="18" fillId="5" borderId="0" xfId="1" applyFont="1" applyFill="1"/>
    <xf numFmtId="6" fontId="20" fillId="5" borderId="0" xfId="0" applyNumberFormat="1" applyFont="1" applyFill="1" applyAlignment="1">
      <alignment horizontal="left" wrapText="1"/>
    </xf>
    <xf numFmtId="0" fontId="20" fillId="5" borderId="5" xfId="0" applyFont="1" applyFill="1" applyBorder="1" applyAlignment="1">
      <alignment wrapText="1"/>
    </xf>
    <xf numFmtId="0" fontId="21" fillId="5" borderId="0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20" fillId="3" borderId="0" xfId="0" applyFont="1" applyFill="1" applyAlignment="1">
      <alignment wrapText="1"/>
    </xf>
    <xf numFmtId="0" fontId="21" fillId="3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0" fillId="2" borderId="0" xfId="0" applyFont="1" applyFill="1" applyAlignment="1">
      <alignment wrapText="1"/>
    </xf>
    <xf numFmtId="164" fontId="22" fillId="2" borderId="0" xfId="0" applyNumberFormat="1" applyFont="1" applyFill="1"/>
    <xf numFmtId="49" fontId="19" fillId="2" borderId="0" xfId="0" applyNumberFormat="1" applyFont="1" applyFill="1"/>
    <xf numFmtId="0" fontId="20" fillId="2" borderId="5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4" borderId="0" xfId="0" applyFont="1" applyFill="1"/>
    <xf numFmtId="0" fontId="20" fillId="4" borderId="0" xfId="0" applyFont="1" applyFill="1" applyAlignment="1">
      <alignment vertical="top" wrapText="1"/>
    </xf>
    <xf numFmtId="0" fontId="20" fillId="4" borderId="5" xfId="0" applyFont="1" applyFill="1" applyBorder="1" applyAlignment="1">
      <alignment wrapText="1"/>
    </xf>
    <xf numFmtId="0" fontId="21" fillId="4" borderId="0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17" fillId="0" borderId="0" xfId="0" applyFont="1"/>
    <xf numFmtId="0" fontId="10" fillId="6" borderId="3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49" fontId="13" fillId="0" borderId="0" xfId="0" applyNumberFormat="1" applyFont="1" applyAlignment="1">
      <alignment horizontal="left"/>
    </xf>
    <xf numFmtId="164" fontId="13" fillId="0" borderId="0" xfId="0" applyNumberFormat="1" applyFont="1"/>
    <xf numFmtId="166" fontId="10" fillId="6" borderId="3" xfId="0" applyNumberFormat="1" applyFont="1" applyFill="1" applyBorder="1" applyAlignment="1">
      <alignment horizontal="center"/>
    </xf>
    <xf numFmtId="166" fontId="10" fillId="6" borderId="1" xfId="0" applyNumberFormat="1" applyFont="1" applyFill="1" applyBorder="1" applyAlignment="1">
      <alignment horizontal="center"/>
    </xf>
    <xf numFmtId="166" fontId="10" fillId="6" borderId="4" xfId="0" applyNumberFormat="1" applyFont="1" applyFill="1" applyBorder="1" applyAlignment="1">
      <alignment horizontal="center"/>
    </xf>
    <xf numFmtId="0" fontId="14" fillId="7" borderId="22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1246910</xdr:colOff>
      <xdr:row>18</xdr:row>
      <xdr:rowOff>129887</xdr:rowOff>
    </xdr:from>
    <xdr:to>
      <xdr:col>12</xdr:col>
      <xdr:colOff>30308</xdr:colOff>
      <xdr:row>24</xdr:row>
      <xdr:rowOff>86591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76955" y="4927023"/>
          <a:ext cx="1450398" cy="1290204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Graduating</a:t>
          </a:r>
          <a:r>
            <a:rPr lang="en-US" sz="1100" b="1" u="sng" baseline="0"/>
            <a:t> Mothers (2021)  (5):</a:t>
          </a:r>
        </a:p>
        <a:p>
          <a:r>
            <a:rPr lang="en-US" sz="1100" b="1" u="none" baseline="0"/>
            <a:t>Helen Austin</a:t>
          </a:r>
        </a:p>
        <a:p>
          <a:r>
            <a:rPr lang="en-US" sz="1100" b="1" u="none" baseline="0"/>
            <a:t>Sabrina Browder</a:t>
          </a:r>
        </a:p>
        <a:p>
          <a:r>
            <a:rPr lang="en-US" sz="1100" b="1" u="none" baseline="0"/>
            <a:t>Latriece Danley</a:t>
          </a:r>
        </a:p>
        <a:p>
          <a:r>
            <a:rPr lang="en-US" sz="1100" b="1" u="none" baseline="0"/>
            <a:t>Wendy Odom</a:t>
          </a:r>
        </a:p>
        <a:p>
          <a:r>
            <a:rPr lang="en-US" sz="1100" b="1" u="none" baseline="0"/>
            <a:t>Sonya Mingo Williams</a:t>
          </a:r>
        </a:p>
      </xdr:txBody>
    </xdr:sp>
    <xdr:clientData/>
  </xdr:twoCellAnchor>
  <xdr:twoCellAnchor>
    <xdr:from>
      <xdr:col>8</xdr:col>
      <xdr:colOff>272762</xdr:colOff>
      <xdr:row>18</xdr:row>
      <xdr:rowOff>116032</xdr:rowOff>
    </xdr:from>
    <xdr:to>
      <xdr:col>10</xdr:col>
      <xdr:colOff>1085273</xdr:colOff>
      <xdr:row>30</xdr:row>
      <xdr:rowOff>207818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58671" y="5057487"/>
          <a:ext cx="1863147" cy="2839604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Graduating Seniors (15):</a:t>
          </a:r>
        </a:p>
        <a:p>
          <a:r>
            <a:rPr lang="en-US" sz="1100"/>
            <a:t>Kayla Austin</a:t>
          </a:r>
        </a:p>
        <a:p>
          <a:r>
            <a:rPr lang="en-US" sz="1100"/>
            <a:t>Julian Billenger</a:t>
          </a:r>
        </a:p>
        <a:p>
          <a:r>
            <a:rPr lang="en-US" sz="1100"/>
            <a:t>Dominque Browder</a:t>
          </a:r>
        </a:p>
        <a:p>
          <a:r>
            <a:rPr lang="en-US" sz="1100"/>
            <a:t>LeVern Danley, IV</a:t>
          </a:r>
        </a:p>
        <a:p>
          <a:r>
            <a:rPr lang="en-US" sz="1100"/>
            <a:t>Gabriel Gray</a:t>
          </a:r>
        </a:p>
        <a:p>
          <a:r>
            <a:rPr lang="en-US" sz="1100"/>
            <a:t>David Horace</a:t>
          </a:r>
        </a:p>
        <a:p>
          <a:r>
            <a:rPr lang="en-US" sz="1100"/>
            <a:t>Kaylee</a:t>
          </a:r>
          <a:r>
            <a:rPr lang="en-US" sz="1100" baseline="0"/>
            <a:t> Henderson</a:t>
          </a:r>
        </a:p>
        <a:p>
          <a:r>
            <a:rPr lang="en-US" sz="1100" baseline="0"/>
            <a:t>Brooke Lindsey</a:t>
          </a:r>
        </a:p>
        <a:p>
          <a:r>
            <a:rPr lang="en-US" sz="1100"/>
            <a:t>Kendall Morgan</a:t>
          </a:r>
        </a:p>
        <a:p>
          <a:r>
            <a:rPr lang="en-US" sz="1100"/>
            <a:t>Zachary</a:t>
          </a:r>
          <a:r>
            <a:rPr lang="en-US" sz="1100" baseline="0"/>
            <a:t> Odom</a:t>
          </a:r>
        </a:p>
        <a:p>
          <a:r>
            <a:rPr lang="en-US" sz="1100" baseline="0"/>
            <a:t>Afriye Seegars</a:t>
          </a:r>
        </a:p>
        <a:p>
          <a:r>
            <a:rPr lang="en-US" sz="1100"/>
            <a:t>Kenneth</a:t>
          </a:r>
          <a:r>
            <a:rPr lang="en-US" sz="1100" baseline="0"/>
            <a:t> Smith, Jr.</a:t>
          </a:r>
        </a:p>
        <a:p>
          <a:r>
            <a:rPr lang="en-US" sz="1100" baseline="0"/>
            <a:t>Kemi Ademuyiwa</a:t>
          </a:r>
        </a:p>
        <a:p>
          <a:r>
            <a:rPr lang="en-US" sz="1100" baseline="0"/>
            <a:t>Asha Wiggs</a:t>
          </a:r>
        </a:p>
        <a:p>
          <a:r>
            <a:rPr lang="en-US" sz="1100"/>
            <a:t>Schuyler</a:t>
          </a:r>
          <a:r>
            <a:rPr lang="en-US" sz="1100" baseline="0"/>
            <a:t> Williams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1255569</xdr:colOff>
      <xdr:row>25</xdr:row>
      <xdr:rowOff>25977</xdr:rowOff>
    </xdr:from>
    <xdr:to>
      <xdr:col>12</xdr:col>
      <xdr:colOff>17319</xdr:colOff>
      <xdr:row>29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04F486-EA23-41B5-A275-CB9A8331FE70}"/>
            </a:ext>
          </a:extLst>
        </xdr:cNvPr>
        <xdr:cNvSpPr txBox="1"/>
      </xdr:nvSpPr>
      <xdr:spPr>
        <a:xfrm>
          <a:off x="9585614" y="6381750"/>
          <a:ext cx="1428750" cy="874568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Requesting</a:t>
          </a:r>
          <a:r>
            <a:rPr lang="en-US" sz="1100" b="1" u="sng" baseline="0"/>
            <a:t> </a:t>
          </a:r>
          <a:r>
            <a:rPr lang="en-US" sz="1100" b="1" u="sng"/>
            <a:t>LOA</a:t>
          </a:r>
          <a:r>
            <a:rPr lang="en-US" sz="1100" b="1" u="sng" baseline="0"/>
            <a:t> (3):</a:t>
          </a:r>
        </a:p>
        <a:p>
          <a:r>
            <a:rPr lang="en-US" sz="1100" baseline="0"/>
            <a:t>Carmen Awadzi</a:t>
          </a:r>
        </a:p>
        <a:p>
          <a:r>
            <a:rPr lang="en-US" sz="1100" baseline="0"/>
            <a:t>Janelle Goins</a:t>
          </a:r>
        </a:p>
        <a:p>
          <a:r>
            <a:rPr lang="en-US" sz="1100" baseline="0"/>
            <a:t>Simone Morton</a:t>
          </a:r>
        </a:p>
        <a:p>
          <a:endParaRPr lang="en-US" sz="1100" baseline="0"/>
        </a:p>
      </xdr:txBody>
    </xdr:sp>
    <xdr:clientData/>
  </xdr:twoCellAnchor>
  <xdr:twoCellAnchor>
    <xdr:from>
      <xdr:col>10</xdr:col>
      <xdr:colOff>1246910</xdr:colOff>
      <xdr:row>30</xdr:row>
      <xdr:rowOff>60611</xdr:rowOff>
    </xdr:from>
    <xdr:to>
      <xdr:col>12</xdr:col>
      <xdr:colOff>11546</xdr:colOff>
      <xdr:row>34</xdr:row>
      <xdr:rowOff>219364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9079C9D-7338-4AC9-A958-AB16424F66E3}"/>
            </a:ext>
          </a:extLst>
        </xdr:cNvPr>
        <xdr:cNvSpPr txBox="1"/>
      </xdr:nvSpPr>
      <xdr:spPr>
        <a:xfrm>
          <a:off x="10783455" y="7749884"/>
          <a:ext cx="1812636" cy="1105480"/>
        </a:xfrm>
        <a:prstGeom prst="rect">
          <a:avLst/>
        </a:prstGeom>
        <a:solidFill>
          <a:srgbClr val="FFFF0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 baseline="0"/>
            <a:t>Transfer/Resigning (4):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-Rachel Guy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Tiffin Price-Horton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Kim Collier-Jefferson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-Stephanie Williams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3@40" TargetMode="External"/><Relationship Id="rId1" Type="http://schemas.openxmlformats.org/officeDocument/2006/relationships/hyperlink" Target="mailto:13@%20$4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topLeftCell="A35" zoomScale="110" zoomScaleNormal="110" workbookViewId="0">
      <selection activeCell="K68" sqref="K68"/>
    </sheetView>
  </sheetViews>
  <sheetFormatPr baseColWidth="10" defaultColWidth="9.1640625" defaultRowHeight="14" x14ac:dyDescent="0.2"/>
  <cols>
    <col min="1" max="1" width="4.5" style="1" customWidth="1"/>
    <col min="2" max="2" width="3.6640625" style="1" customWidth="1"/>
    <col min="3" max="3" width="5.33203125" style="1" customWidth="1"/>
    <col min="4" max="4" width="32.5" style="2" customWidth="1"/>
    <col min="5" max="5" width="2.83203125" style="1" customWidth="1"/>
    <col min="6" max="6" width="14.6640625" style="1" customWidth="1"/>
    <col min="7" max="7" width="3.1640625" style="1" customWidth="1"/>
    <col min="8" max="8" width="44.5" style="153" customWidth="1"/>
    <col min="9" max="9" width="4.5" style="1" customWidth="1"/>
    <col min="10" max="10" width="9.1640625" style="1" customWidth="1"/>
    <col min="11" max="11" width="23.83203125" style="1" customWidth="1"/>
    <col min="12" max="12" width="16.1640625" style="1" customWidth="1"/>
    <col min="13" max="13" width="16.5" style="1" customWidth="1"/>
    <col min="14" max="16384" width="9.1640625" style="1"/>
  </cols>
  <sheetData>
    <row r="1" spans="1:13" ht="30" thickBot="1" x14ac:dyDescent="0.4">
      <c r="A1" s="157" t="s">
        <v>100</v>
      </c>
      <c r="B1" s="157"/>
      <c r="C1" s="157"/>
      <c r="D1" s="157"/>
      <c r="E1" s="157"/>
      <c r="F1" s="157"/>
      <c r="H1" s="154" t="s">
        <v>77</v>
      </c>
      <c r="I1" s="155"/>
      <c r="J1" s="156"/>
      <c r="K1" s="160">
        <f>L15</f>
        <v>644.78571428571433</v>
      </c>
      <c r="L1" s="161"/>
      <c r="M1" s="162"/>
    </row>
    <row r="2" spans="1:13" s="7" customFormat="1" ht="15" thickBot="1" x14ac:dyDescent="0.25">
      <c r="D2" s="8"/>
      <c r="H2" s="127"/>
    </row>
    <row r="3" spans="1:13" s="62" customFormat="1" ht="52" thickBot="1" x14ac:dyDescent="0.25">
      <c r="A3" s="60"/>
      <c r="B3" s="60"/>
      <c r="C3" s="60"/>
      <c r="D3" s="90" t="s">
        <v>90</v>
      </c>
      <c r="E3" s="65"/>
      <c r="F3" s="66" t="s">
        <v>101</v>
      </c>
      <c r="G3" s="65"/>
      <c r="H3" s="128" t="s">
        <v>89</v>
      </c>
    </row>
    <row r="4" spans="1:13" ht="19" x14ac:dyDescent="0.25">
      <c r="A4" s="23" t="s">
        <v>1</v>
      </c>
      <c r="B4" s="24"/>
      <c r="C4" s="24"/>
      <c r="D4" s="25"/>
      <c r="E4" s="64"/>
      <c r="F4" s="26"/>
      <c r="G4" s="64"/>
      <c r="H4" s="129"/>
      <c r="I4" s="104" t="s">
        <v>66</v>
      </c>
      <c r="J4" s="104"/>
      <c r="K4" s="104"/>
      <c r="L4" s="104"/>
    </row>
    <row r="5" spans="1:13" ht="19" x14ac:dyDescent="0.25">
      <c r="A5" s="36"/>
      <c r="B5" s="36" t="s">
        <v>5</v>
      </c>
      <c r="C5" s="36"/>
      <c r="D5" s="37"/>
      <c r="E5" s="63"/>
      <c r="F5" s="38"/>
      <c r="G5" s="63"/>
      <c r="H5" s="130"/>
      <c r="I5" s="104"/>
      <c r="J5" s="104" t="s">
        <v>67</v>
      </c>
      <c r="K5" s="104"/>
      <c r="L5" s="105">
        <v>69</v>
      </c>
    </row>
    <row r="6" spans="1:13" ht="19" x14ac:dyDescent="0.25">
      <c r="A6" s="36"/>
      <c r="B6" s="39"/>
      <c r="C6" s="36" t="s">
        <v>74</v>
      </c>
      <c r="D6" s="37"/>
      <c r="E6" s="63"/>
      <c r="F6" s="38">
        <v>300</v>
      </c>
      <c r="G6" s="63"/>
      <c r="H6" s="130"/>
      <c r="I6" s="104"/>
      <c r="J6" s="104" t="s">
        <v>102</v>
      </c>
      <c r="K6" s="104"/>
      <c r="L6" s="105">
        <v>-5</v>
      </c>
    </row>
    <row r="7" spans="1:13" ht="18.75" customHeight="1" x14ac:dyDescent="0.25">
      <c r="A7" s="36"/>
      <c r="B7" s="39"/>
      <c r="C7" s="36" t="s">
        <v>0</v>
      </c>
      <c r="D7" s="37"/>
      <c r="E7" s="63"/>
      <c r="F7" s="38"/>
      <c r="G7" s="63"/>
      <c r="H7" s="130"/>
      <c r="I7" s="104"/>
      <c r="J7" s="104" t="s">
        <v>68</v>
      </c>
      <c r="K7" s="104"/>
      <c r="L7" s="105">
        <v>-3</v>
      </c>
    </row>
    <row r="8" spans="1:13" ht="19" x14ac:dyDescent="0.25">
      <c r="A8" s="36"/>
      <c r="B8" s="39"/>
      <c r="C8" s="36"/>
      <c r="D8" s="37" t="s">
        <v>6</v>
      </c>
      <c r="E8" s="63"/>
      <c r="F8" s="38">
        <v>200</v>
      </c>
      <c r="G8" s="63"/>
      <c r="H8" s="131" t="s">
        <v>98</v>
      </c>
      <c r="I8" s="104"/>
      <c r="J8" s="104" t="s">
        <v>88</v>
      </c>
      <c r="K8" s="104"/>
      <c r="L8" s="105">
        <v>-4</v>
      </c>
    </row>
    <row r="9" spans="1:13" ht="19" x14ac:dyDescent="0.25">
      <c r="A9" s="36"/>
      <c r="B9" s="39"/>
      <c r="C9" s="36"/>
      <c r="D9" s="37" t="s">
        <v>7</v>
      </c>
      <c r="E9" s="63"/>
      <c r="F9" s="38">
        <v>600</v>
      </c>
      <c r="G9" s="63"/>
      <c r="H9" s="132" t="s">
        <v>106</v>
      </c>
      <c r="I9" s="13"/>
      <c r="J9" s="104" t="s">
        <v>72</v>
      </c>
      <c r="K9" s="13"/>
      <c r="L9" s="105">
        <v>1</v>
      </c>
    </row>
    <row r="10" spans="1:13" ht="20" thickBot="1" x14ac:dyDescent="0.3">
      <c r="A10" s="36"/>
      <c r="B10" s="39"/>
      <c r="C10" s="36"/>
      <c r="D10" s="37" t="s">
        <v>8</v>
      </c>
      <c r="E10" s="63"/>
      <c r="F10" s="38">
        <v>3000</v>
      </c>
      <c r="G10" s="63"/>
      <c r="H10" s="133"/>
      <c r="I10" s="13"/>
      <c r="J10" s="104" t="s">
        <v>78</v>
      </c>
      <c r="K10" s="13"/>
      <c r="L10" s="105">
        <v>12</v>
      </c>
      <c r="M10" s="106"/>
    </row>
    <row r="11" spans="1:13" ht="22" thickBot="1" x14ac:dyDescent="0.3">
      <c r="A11" s="36"/>
      <c r="B11" s="39"/>
      <c r="C11" s="36"/>
      <c r="D11" s="37" t="s">
        <v>10</v>
      </c>
      <c r="E11" s="63"/>
      <c r="F11" s="38">
        <v>300</v>
      </c>
      <c r="G11" s="63"/>
      <c r="H11" s="133"/>
      <c r="I11" s="83" t="s">
        <v>69</v>
      </c>
      <c r="J11" s="84"/>
      <c r="K11" s="85"/>
      <c r="L11" s="86">
        <f>SUM(L5:L10)</f>
        <v>70</v>
      </c>
    </row>
    <row r="12" spans="1:13" ht="18" thickBot="1" x14ac:dyDescent="0.25">
      <c r="A12" s="36"/>
      <c r="B12" s="39"/>
      <c r="C12" s="36"/>
      <c r="D12" s="37" t="s">
        <v>13</v>
      </c>
      <c r="E12" s="63"/>
      <c r="F12" s="38">
        <v>1500</v>
      </c>
      <c r="G12" s="63"/>
      <c r="H12" s="130" t="s">
        <v>105</v>
      </c>
    </row>
    <row r="13" spans="1:13" ht="22" thickBot="1" x14ac:dyDescent="0.3">
      <c r="A13" s="36"/>
      <c r="B13" s="39"/>
      <c r="C13" s="36"/>
      <c r="D13" s="37" t="s">
        <v>31</v>
      </c>
      <c r="E13" s="63"/>
      <c r="F13" s="38">
        <v>0</v>
      </c>
      <c r="G13" s="63"/>
      <c r="H13" s="130"/>
      <c r="I13" s="83" t="s">
        <v>70</v>
      </c>
      <c r="J13" s="83"/>
      <c r="K13" s="83"/>
      <c r="L13" s="87">
        <f>F79</f>
        <v>45135</v>
      </c>
    </row>
    <row r="14" spans="1:13" ht="18" thickBot="1" x14ac:dyDescent="0.25">
      <c r="A14" s="36"/>
      <c r="B14" s="39"/>
      <c r="C14" s="36"/>
      <c r="D14" s="37" t="s">
        <v>40</v>
      </c>
      <c r="E14" s="63"/>
      <c r="F14" s="38">
        <v>100</v>
      </c>
      <c r="G14" s="63"/>
      <c r="H14" s="130"/>
    </row>
    <row r="15" spans="1:13" ht="22" thickBot="1" x14ac:dyDescent="0.3">
      <c r="A15" s="36"/>
      <c r="B15" s="39"/>
      <c r="C15" s="36" t="s">
        <v>9</v>
      </c>
      <c r="D15" s="37"/>
      <c r="E15" s="63"/>
      <c r="F15" s="38">
        <v>0</v>
      </c>
      <c r="G15" s="63"/>
      <c r="H15" s="130"/>
      <c r="I15" s="88" t="s">
        <v>38</v>
      </c>
      <c r="J15" s="88"/>
      <c r="K15" s="88"/>
      <c r="L15" s="89">
        <f>L13/L11</f>
        <v>644.78571428571433</v>
      </c>
    </row>
    <row r="16" spans="1:13" ht="17" thickBot="1" x14ac:dyDescent="0.25">
      <c r="A16" s="36"/>
      <c r="B16" s="39"/>
      <c r="C16" s="36" t="s">
        <v>11</v>
      </c>
      <c r="D16" s="37"/>
      <c r="E16" s="63"/>
      <c r="F16" s="38">
        <v>2800</v>
      </c>
      <c r="G16" s="63"/>
      <c r="H16" s="130"/>
    </row>
    <row r="17" spans="1:12" ht="22" thickBot="1" x14ac:dyDescent="0.3">
      <c r="A17" s="36"/>
      <c r="B17" s="39"/>
      <c r="C17" s="36" t="s">
        <v>12</v>
      </c>
      <c r="D17" s="37"/>
      <c r="E17" s="63"/>
      <c r="F17" s="38">
        <v>2500</v>
      </c>
      <c r="G17" s="63"/>
      <c r="H17" s="130"/>
      <c r="I17" s="83" t="s">
        <v>71</v>
      </c>
      <c r="J17" s="83"/>
      <c r="K17" s="83"/>
      <c r="L17" s="87">
        <f>9600.85-500-2250</f>
        <v>6850.85</v>
      </c>
    </row>
    <row r="18" spans="1:12" ht="17" thickBot="1" x14ac:dyDescent="0.25">
      <c r="A18" s="93"/>
      <c r="B18" s="94"/>
      <c r="C18" s="93" t="s">
        <v>73</v>
      </c>
      <c r="D18" s="95"/>
      <c r="E18" s="96"/>
      <c r="F18" s="97">
        <v>1500</v>
      </c>
      <c r="G18" s="96"/>
      <c r="H18" s="134"/>
    </row>
    <row r="19" spans="1:12" ht="20" thickTop="1" x14ac:dyDescent="0.25">
      <c r="A19" s="27" t="s">
        <v>14</v>
      </c>
      <c r="B19" s="27"/>
      <c r="C19" s="27"/>
      <c r="D19" s="58"/>
      <c r="E19" s="59"/>
      <c r="F19" s="59">
        <f>SUM(F6:F18)</f>
        <v>12800</v>
      </c>
      <c r="G19" s="59"/>
      <c r="H19" s="135"/>
    </row>
    <row r="20" spans="1:12" x14ac:dyDescent="0.2">
      <c r="A20" s="3"/>
      <c r="B20" s="3"/>
      <c r="C20" s="3"/>
      <c r="D20" s="4"/>
      <c r="E20" s="9"/>
      <c r="F20" s="9"/>
      <c r="G20" s="9"/>
      <c r="H20" s="136"/>
    </row>
    <row r="21" spans="1:12" ht="19" x14ac:dyDescent="0.25">
      <c r="A21" s="18" t="s">
        <v>32</v>
      </c>
      <c r="B21" s="40"/>
      <c r="C21" s="40"/>
      <c r="D21" s="41"/>
      <c r="E21" s="67"/>
      <c r="F21" s="42"/>
      <c r="G21" s="67"/>
      <c r="H21" s="137"/>
    </row>
    <row r="22" spans="1:12" ht="18" customHeight="1" x14ac:dyDescent="0.2">
      <c r="A22" s="40"/>
      <c r="B22" s="43"/>
      <c r="C22" s="40" t="s">
        <v>56</v>
      </c>
      <c r="D22" s="41"/>
      <c r="E22" s="68"/>
      <c r="F22" s="42">
        <v>350</v>
      </c>
      <c r="G22" s="68"/>
      <c r="H22" s="137" t="s">
        <v>103</v>
      </c>
    </row>
    <row r="23" spans="1:12" ht="18" customHeight="1" x14ac:dyDescent="0.2">
      <c r="A23" s="40"/>
      <c r="B23" s="43"/>
      <c r="C23" s="40" t="s">
        <v>55</v>
      </c>
      <c r="D23" s="41"/>
      <c r="E23" s="68"/>
      <c r="F23" s="42">
        <v>250</v>
      </c>
      <c r="G23" s="68"/>
      <c r="H23" s="137" t="s">
        <v>95</v>
      </c>
    </row>
    <row r="24" spans="1:12" s="78" customFormat="1" ht="18" customHeight="1" x14ac:dyDescent="0.2">
      <c r="A24" s="73"/>
      <c r="B24" s="74"/>
      <c r="C24" s="73" t="s">
        <v>33</v>
      </c>
      <c r="D24" s="75"/>
      <c r="E24" s="77"/>
      <c r="F24" s="76">
        <v>2800</v>
      </c>
      <c r="G24" s="77"/>
      <c r="H24" s="137"/>
    </row>
    <row r="25" spans="1:12" ht="18" customHeight="1" x14ac:dyDescent="0.2">
      <c r="A25" s="40"/>
      <c r="B25" s="43"/>
      <c r="C25" s="40" t="s">
        <v>58</v>
      </c>
      <c r="D25" s="41"/>
      <c r="E25" s="68"/>
      <c r="F25" s="42">
        <v>700</v>
      </c>
      <c r="G25" s="68"/>
      <c r="H25" s="137"/>
    </row>
    <row r="26" spans="1:12" ht="18" customHeight="1" x14ac:dyDescent="0.2">
      <c r="A26" s="40"/>
      <c r="B26" s="43"/>
      <c r="C26" s="40" t="s">
        <v>2</v>
      </c>
      <c r="D26" s="41"/>
      <c r="E26" s="68"/>
      <c r="F26" s="42">
        <v>1000</v>
      </c>
      <c r="G26" s="68"/>
      <c r="H26" s="137"/>
    </row>
    <row r="27" spans="1:12" ht="18" customHeight="1" x14ac:dyDescent="0.2">
      <c r="A27" s="40"/>
      <c r="B27" s="43"/>
      <c r="C27" s="40" t="s">
        <v>3</v>
      </c>
      <c r="D27" s="41"/>
      <c r="E27" s="68"/>
      <c r="F27" s="42">
        <v>0</v>
      </c>
      <c r="G27" s="68"/>
      <c r="H27" s="137" t="s">
        <v>59</v>
      </c>
    </row>
    <row r="28" spans="1:12" ht="18" customHeight="1" x14ac:dyDescent="0.2">
      <c r="A28" s="40"/>
      <c r="B28" s="43"/>
      <c r="C28" s="40" t="s">
        <v>19</v>
      </c>
      <c r="D28" s="41"/>
      <c r="E28" s="68"/>
      <c r="F28" s="42">
        <v>50</v>
      </c>
      <c r="G28" s="68"/>
      <c r="H28" s="137"/>
    </row>
    <row r="29" spans="1:12" ht="18" customHeight="1" x14ac:dyDescent="0.2">
      <c r="A29" s="40"/>
      <c r="B29" s="43"/>
      <c r="C29" s="40" t="s">
        <v>4</v>
      </c>
      <c r="D29" s="41"/>
      <c r="E29" s="68"/>
      <c r="F29" s="42">
        <v>0</v>
      </c>
      <c r="G29" s="68"/>
      <c r="H29" s="137" t="s">
        <v>59</v>
      </c>
    </row>
    <row r="30" spans="1:12" ht="18" customHeight="1" x14ac:dyDescent="0.2">
      <c r="A30" s="40"/>
      <c r="B30" s="43"/>
      <c r="C30" s="40" t="s">
        <v>64</v>
      </c>
      <c r="D30" s="41"/>
      <c r="E30" s="68"/>
      <c r="F30" s="42">
        <v>1000</v>
      </c>
      <c r="G30" s="68"/>
      <c r="H30" s="137"/>
    </row>
    <row r="31" spans="1:12" ht="18" customHeight="1" x14ac:dyDescent="0.2">
      <c r="A31" s="40"/>
      <c r="B31" s="43"/>
      <c r="C31" s="40" t="s">
        <v>94</v>
      </c>
      <c r="D31" s="41"/>
      <c r="E31" s="68"/>
      <c r="F31" s="42">
        <v>4400</v>
      </c>
      <c r="G31" s="68"/>
      <c r="H31" s="137"/>
    </row>
    <row r="32" spans="1:12" ht="18" customHeight="1" x14ac:dyDescent="0.2">
      <c r="A32" s="40"/>
      <c r="B32" s="43"/>
      <c r="C32" s="40" t="s">
        <v>65</v>
      </c>
      <c r="D32" s="41"/>
      <c r="E32" s="68"/>
      <c r="F32" s="42">
        <v>0</v>
      </c>
      <c r="G32" s="68"/>
      <c r="H32" s="137" t="s">
        <v>59</v>
      </c>
    </row>
    <row r="33" spans="1:12" ht="18" customHeight="1" thickBot="1" x14ac:dyDescent="0.25">
      <c r="A33" s="111"/>
      <c r="B33" s="112"/>
      <c r="C33" s="111" t="s">
        <v>39</v>
      </c>
      <c r="D33" s="113"/>
      <c r="E33" s="114"/>
      <c r="F33" s="115">
        <v>0</v>
      </c>
      <c r="G33" s="114"/>
      <c r="H33" s="137"/>
    </row>
    <row r="34" spans="1:12" s="13" customFormat="1" ht="20" thickTop="1" x14ac:dyDescent="0.25">
      <c r="A34" s="28" t="s">
        <v>34</v>
      </c>
      <c r="B34" s="28"/>
      <c r="C34" s="28"/>
      <c r="D34" s="29"/>
      <c r="E34" s="30"/>
      <c r="F34" s="30">
        <f>SUM(F22:F33)</f>
        <v>10550</v>
      </c>
      <c r="G34" s="30"/>
      <c r="H34" s="138"/>
    </row>
    <row r="35" spans="1:12" s="13" customFormat="1" ht="19" x14ac:dyDescent="0.25">
      <c r="A35" s="10"/>
      <c r="B35" s="10"/>
      <c r="C35" s="10"/>
      <c r="D35" s="11"/>
      <c r="E35" s="12"/>
      <c r="F35" s="12"/>
      <c r="G35" s="12"/>
      <c r="H35" s="139"/>
    </row>
    <row r="36" spans="1:12" s="13" customFormat="1" ht="20" thickBot="1" x14ac:dyDescent="0.3">
      <c r="A36" s="10"/>
      <c r="B36" s="10"/>
      <c r="C36" s="10"/>
      <c r="D36" s="11"/>
      <c r="E36" s="12"/>
      <c r="F36" s="12"/>
      <c r="G36" s="12"/>
      <c r="H36" s="139"/>
    </row>
    <row r="37" spans="1:12" s="62" customFormat="1" ht="30.75" customHeight="1" thickBot="1" x14ac:dyDescent="0.25">
      <c r="A37" s="60"/>
      <c r="B37" s="60"/>
      <c r="C37" s="60"/>
      <c r="D37" s="61"/>
      <c r="E37" s="65"/>
      <c r="F37" s="66" t="s">
        <v>37</v>
      </c>
      <c r="G37" s="65"/>
      <c r="H37" s="128" t="s">
        <v>30</v>
      </c>
    </row>
    <row r="38" spans="1:12" ht="19" x14ac:dyDescent="0.25">
      <c r="A38" s="14" t="s">
        <v>15</v>
      </c>
      <c r="B38" s="15"/>
      <c r="C38" s="15"/>
      <c r="D38" s="16"/>
      <c r="E38" s="69"/>
      <c r="F38" s="17"/>
      <c r="G38" s="69"/>
      <c r="H38" s="140"/>
    </row>
    <row r="39" spans="1:12" s="47" customFormat="1" ht="20.25" customHeight="1" x14ac:dyDescent="0.25">
      <c r="A39" s="44"/>
      <c r="B39" s="44"/>
      <c r="C39" s="44" t="s">
        <v>16</v>
      </c>
      <c r="D39" s="45"/>
      <c r="E39" s="70"/>
      <c r="F39" s="46">
        <v>500</v>
      </c>
      <c r="G39" s="70"/>
      <c r="H39" s="141"/>
      <c r="J39" s="103"/>
      <c r="K39" s="103"/>
    </row>
    <row r="40" spans="1:12" s="47" customFormat="1" ht="20.25" customHeight="1" x14ac:dyDescent="0.25">
      <c r="A40" s="44"/>
      <c r="B40" s="44"/>
      <c r="C40" s="44" t="s">
        <v>17</v>
      </c>
      <c r="D40" s="45"/>
      <c r="E40" s="70"/>
      <c r="F40" s="46">
        <v>400</v>
      </c>
      <c r="G40" s="70"/>
      <c r="H40" s="141"/>
      <c r="J40" s="101" t="s">
        <v>79</v>
      </c>
      <c r="K40" s="101"/>
    </row>
    <row r="41" spans="1:12" s="47" customFormat="1" ht="20.25" customHeight="1" x14ac:dyDescent="0.25">
      <c r="A41" s="44"/>
      <c r="B41" s="44"/>
      <c r="C41" s="44" t="s">
        <v>18</v>
      </c>
      <c r="D41" s="45"/>
      <c r="E41" s="70"/>
      <c r="F41" s="46">
        <v>120</v>
      </c>
      <c r="G41" s="70"/>
      <c r="H41" s="141"/>
      <c r="J41" s="99" t="s">
        <v>38</v>
      </c>
      <c r="K41" s="99"/>
      <c r="L41" s="100">
        <f>L15</f>
        <v>644.78571428571433</v>
      </c>
    </row>
    <row r="42" spans="1:12" s="47" customFormat="1" ht="20.25" customHeight="1" x14ac:dyDescent="0.25">
      <c r="A42" s="44"/>
      <c r="B42" s="44"/>
      <c r="C42" s="44" t="s">
        <v>35</v>
      </c>
      <c r="D42" s="45"/>
      <c r="E42" s="70"/>
      <c r="F42" s="46">
        <v>475</v>
      </c>
      <c r="G42" s="70"/>
      <c r="H42" s="141" t="s">
        <v>96</v>
      </c>
      <c r="J42" s="99" t="s">
        <v>80</v>
      </c>
      <c r="K42" s="99"/>
      <c r="L42" s="100">
        <v>92</v>
      </c>
    </row>
    <row r="43" spans="1:12" s="47" customFormat="1" ht="20.25" customHeight="1" x14ac:dyDescent="0.25">
      <c r="A43" s="44"/>
      <c r="B43" s="44"/>
      <c r="C43" s="44" t="s">
        <v>36</v>
      </c>
      <c r="D43" s="45"/>
      <c r="E43" s="70"/>
      <c r="F43" s="46">
        <v>50</v>
      </c>
      <c r="G43" s="70"/>
      <c r="H43" s="141"/>
      <c r="J43" s="99" t="s">
        <v>81</v>
      </c>
      <c r="K43" s="99"/>
      <c r="L43" s="100">
        <v>20</v>
      </c>
    </row>
    <row r="44" spans="1:12" s="47" customFormat="1" ht="20.25" customHeight="1" x14ac:dyDescent="0.25">
      <c r="A44" s="44"/>
      <c r="B44" s="44"/>
      <c r="C44" s="44" t="s">
        <v>20</v>
      </c>
      <c r="D44" s="45"/>
      <c r="E44" s="70"/>
      <c r="F44" s="46">
        <v>1500</v>
      </c>
      <c r="G44" s="70"/>
      <c r="H44" s="141"/>
      <c r="J44" s="99" t="s">
        <v>82</v>
      </c>
      <c r="K44" s="99"/>
      <c r="L44" s="100">
        <v>45</v>
      </c>
    </row>
    <row r="45" spans="1:12" s="47" customFormat="1" ht="20.25" customHeight="1" x14ac:dyDescent="0.25">
      <c r="A45" s="44"/>
      <c r="B45" s="48"/>
      <c r="C45" s="44" t="s">
        <v>41</v>
      </c>
      <c r="D45" s="45"/>
      <c r="E45" s="70"/>
      <c r="F45" s="46">
        <v>300</v>
      </c>
      <c r="G45" s="70"/>
      <c r="H45" s="141"/>
      <c r="J45" s="99" t="s">
        <v>83</v>
      </c>
      <c r="K45" s="99"/>
      <c r="L45" s="100">
        <v>30</v>
      </c>
    </row>
    <row r="46" spans="1:12" s="47" customFormat="1" ht="20.25" customHeight="1" x14ac:dyDescent="0.25">
      <c r="A46" s="44"/>
      <c r="B46" s="44"/>
      <c r="C46" s="44" t="s">
        <v>21</v>
      </c>
      <c r="D46" s="44"/>
      <c r="E46" s="70"/>
      <c r="F46" s="70">
        <v>700</v>
      </c>
      <c r="G46" s="70"/>
      <c r="H46" s="142" t="s">
        <v>111</v>
      </c>
      <c r="J46" s="101" t="s">
        <v>86</v>
      </c>
      <c r="K46" s="101"/>
      <c r="L46" s="102">
        <f>SUM(L41:L45)</f>
        <v>831.78571428571433</v>
      </c>
    </row>
    <row r="47" spans="1:12" s="47" customFormat="1" ht="20.25" customHeight="1" x14ac:dyDescent="0.2">
      <c r="A47" s="44"/>
      <c r="B47" s="44"/>
      <c r="C47" s="44" t="s">
        <v>75</v>
      </c>
      <c r="D47" s="44"/>
      <c r="E47" s="70"/>
      <c r="F47" s="98">
        <v>250</v>
      </c>
      <c r="G47" s="70"/>
      <c r="H47" s="142" t="s">
        <v>110</v>
      </c>
    </row>
    <row r="48" spans="1:12" s="47" customFormat="1" ht="20.25" customHeight="1" x14ac:dyDescent="0.2">
      <c r="A48" s="44"/>
      <c r="B48" s="44"/>
      <c r="C48" s="44" t="s">
        <v>22</v>
      </c>
      <c r="D48" s="45"/>
      <c r="E48" s="70"/>
      <c r="F48" s="46">
        <v>1000</v>
      </c>
      <c r="G48" s="70"/>
      <c r="H48" s="141" t="s">
        <v>97</v>
      </c>
    </row>
    <row r="49" spans="1:13" s="47" customFormat="1" ht="20.25" customHeight="1" thickBot="1" x14ac:dyDescent="0.25">
      <c r="A49" s="44"/>
      <c r="B49" s="44"/>
      <c r="C49" s="44" t="s">
        <v>23</v>
      </c>
      <c r="D49" s="45"/>
      <c r="E49" s="70"/>
      <c r="F49" s="46">
        <v>500</v>
      </c>
      <c r="G49" s="70"/>
      <c r="H49" s="141"/>
    </row>
    <row r="50" spans="1:13" s="47" customFormat="1" ht="20.25" customHeight="1" x14ac:dyDescent="0.25">
      <c r="A50" s="44"/>
      <c r="B50" s="44"/>
      <c r="C50" s="44" t="s">
        <v>24</v>
      </c>
      <c r="D50" s="44"/>
      <c r="E50" s="70"/>
      <c r="F50" s="46">
        <v>250</v>
      </c>
      <c r="G50" s="70"/>
      <c r="H50" s="141"/>
      <c r="J50" s="116" t="s">
        <v>84</v>
      </c>
      <c r="K50" s="117"/>
      <c r="L50" s="118">
        <v>150</v>
      </c>
      <c r="M50" s="119" t="s">
        <v>85</v>
      </c>
    </row>
    <row r="51" spans="1:13" s="47" customFormat="1" ht="20.25" customHeight="1" thickBot="1" x14ac:dyDescent="0.3">
      <c r="A51" s="44"/>
      <c r="B51" s="44"/>
      <c r="C51" s="44" t="s">
        <v>42</v>
      </c>
      <c r="D51" s="45"/>
      <c r="E51" s="70"/>
      <c r="F51" s="46">
        <v>150</v>
      </c>
      <c r="G51" s="70"/>
      <c r="H51" s="141"/>
      <c r="J51" s="120" t="s">
        <v>87</v>
      </c>
      <c r="K51" s="121"/>
      <c r="L51" s="122">
        <v>40</v>
      </c>
      <c r="M51" s="123" t="s">
        <v>85</v>
      </c>
    </row>
    <row r="52" spans="1:13" s="47" customFormat="1" ht="20.25" customHeight="1" x14ac:dyDescent="0.2">
      <c r="A52" s="44"/>
      <c r="B52" s="44"/>
      <c r="C52" s="44" t="s">
        <v>99</v>
      </c>
      <c r="D52" s="44"/>
      <c r="E52" s="92"/>
      <c r="F52" s="46">
        <v>0</v>
      </c>
      <c r="G52" s="92"/>
      <c r="H52" s="143"/>
    </row>
    <row r="53" spans="1:13" s="47" customFormat="1" ht="20.25" customHeight="1" x14ac:dyDescent="0.2">
      <c r="A53" s="44"/>
      <c r="B53" s="48"/>
      <c r="C53" s="44" t="s">
        <v>43</v>
      </c>
      <c r="D53" s="45"/>
      <c r="E53" s="70"/>
      <c r="F53" s="46">
        <v>375</v>
      </c>
      <c r="G53" s="70"/>
      <c r="H53" s="141"/>
    </row>
    <row r="54" spans="1:13" s="47" customFormat="1" ht="20.25" customHeight="1" x14ac:dyDescent="0.2">
      <c r="A54" s="44"/>
      <c r="B54" s="48"/>
      <c r="C54" s="44" t="s">
        <v>104</v>
      </c>
      <c r="D54" s="45"/>
      <c r="E54" s="70"/>
      <c r="F54" s="46">
        <v>0</v>
      </c>
      <c r="G54" s="70"/>
      <c r="H54" s="141" t="s">
        <v>112</v>
      </c>
    </row>
    <row r="55" spans="1:13" s="47" customFormat="1" ht="20.25" customHeight="1" thickBot="1" x14ac:dyDescent="0.25">
      <c r="A55" s="49"/>
      <c r="B55" s="49"/>
      <c r="C55" s="49" t="s">
        <v>25</v>
      </c>
      <c r="D55" s="50"/>
      <c r="E55" s="91"/>
      <c r="F55" s="51">
        <v>500</v>
      </c>
      <c r="G55" s="91"/>
      <c r="H55" s="144"/>
    </row>
    <row r="56" spans="1:13" ht="20" thickTop="1" x14ac:dyDescent="0.25">
      <c r="A56" s="34" t="s">
        <v>26</v>
      </c>
      <c r="B56" s="35"/>
      <c r="C56" s="34"/>
      <c r="D56" s="56"/>
      <c r="E56" s="57"/>
      <c r="F56" s="57">
        <f>SUM(F39:F55)</f>
        <v>7070</v>
      </c>
      <c r="G56" s="57"/>
      <c r="H56" s="145"/>
    </row>
    <row r="57" spans="1:13" x14ac:dyDescent="0.2">
      <c r="A57" s="3"/>
      <c r="B57" s="3"/>
      <c r="C57" s="3"/>
      <c r="D57" s="4"/>
      <c r="E57" s="9"/>
      <c r="F57" s="9"/>
      <c r="G57" s="9"/>
      <c r="H57" s="136"/>
    </row>
    <row r="58" spans="1:13" ht="19" x14ac:dyDescent="0.25">
      <c r="A58" s="19" t="s">
        <v>27</v>
      </c>
      <c r="B58" s="20"/>
      <c r="C58" s="20"/>
      <c r="D58" s="21"/>
      <c r="E58" s="71"/>
      <c r="F58" s="22"/>
      <c r="G58" s="71"/>
      <c r="H58" s="146"/>
    </row>
    <row r="59" spans="1:13" ht="18.75" customHeight="1" thickBot="1" x14ac:dyDescent="0.25">
      <c r="A59" s="52"/>
      <c r="B59" s="53"/>
      <c r="C59" s="52" t="s">
        <v>50</v>
      </c>
      <c r="D59" s="52"/>
      <c r="E59" s="72"/>
      <c r="F59" s="54">
        <v>150</v>
      </c>
      <c r="G59" s="72"/>
      <c r="H59" s="147"/>
    </row>
    <row r="60" spans="1:13" ht="18.75" customHeight="1" thickBot="1" x14ac:dyDescent="0.3">
      <c r="A60" s="52"/>
      <c r="B60" s="53"/>
      <c r="C60" s="52" t="s">
        <v>44</v>
      </c>
      <c r="D60" s="52"/>
      <c r="E60" s="72"/>
      <c r="F60" s="54">
        <v>800</v>
      </c>
      <c r="G60" s="72"/>
      <c r="H60" s="147" t="s">
        <v>109</v>
      </c>
      <c r="J60" s="124"/>
      <c r="K60" s="125"/>
      <c r="L60" s="126"/>
    </row>
    <row r="61" spans="1:13" ht="24" customHeight="1" x14ac:dyDescent="0.2">
      <c r="A61" s="52"/>
      <c r="B61" s="52"/>
      <c r="C61" s="52" t="s">
        <v>45</v>
      </c>
      <c r="D61" s="55"/>
      <c r="E61" s="72"/>
      <c r="F61" s="54">
        <v>1400</v>
      </c>
      <c r="G61" s="72"/>
      <c r="H61" s="148"/>
      <c r="J61" s="163"/>
      <c r="K61" s="164"/>
      <c r="L61" s="165"/>
    </row>
    <row r="62" spans="1:13" ht="18.75" customHeight="1" thickBot="1" x14ac:dyDescent="0.25">
      <c r="A62" s="52"/>
      <c r="B62" s="52"/>
      <c r="C62" s="52" t="s">
        <v>46</v>
      </c>
      <c r="D62" s="55"/>
      <c r="E62" s="72"/>
      <c r="F62" s="54">
        <v>1200</v>
      </c>
      <c r="G62" s="72"/>
      <c r="H62" s="148"/>
      <c r="J62" s="166"/>
      <c r="K62" s="167"/>
      <c r="L62" s="168"/>
    </row>
    <row r="63" spans="1:13" s="78" customFormat="1" ht="18.75" customHeight="1" x14ac:dyDescent="0.2">
      <c r="A63" s="79"/>
      <c r="B63" s="79"/>
      <c r="C63" s="79" t="s">
        <v>47</v>
      </c>
      <c r="D63" s="80"/>
      <c r="E63" s="82"/>
      <c r="F63" s="81">
        <v>0</v>
      </c>
      <c r="G63" s="82"/>
      <c r="H63" s="149" t="s">
        <v>92</v>
      </c>
    </row>
    <row r="64" spans="1:13" s="78" customFormat="1" ht="11.25" customHeight="1" x14ac:dyDescent="0.2">
      <c r="A64" s="79"/>
      <c r="B64" s="79"/>
      <c r="C64" s="79"/>
      <c r="D64" s="80"/>
      <c r="E64" s="82"/>
      <c r="F64" s="81"/>
      <c r="G64" s="82"/>
      <c r="H64" s="149"/>
    </row>
    <row r="65" spans="1:8" ht="13.5" customHeight="1" x14ac:dyDescent="0.2">
      <c r="A65" s="52"/>
      <c r="B65" s="52"/>
      <c r="C65" s="52" t="s">
        <v>52</v>
      </c>
      <c r="D65" s="55"/>
      <c r="E65" s="72"/>
      <c r="F65" s="54">
        <v>1200</v>
      </c>
      <c r="G65" s="72"/>
      <c r="H65" s="148" t="s">
        <v>107</v>
      </c>
    </row>
    <row r="66" spans="1:8" ht="18.75" customHeight="1" x14ac:dyDescent="0.2">
      <c r="A66" s="52"/>
      <c r="B66" s="52"/>
      <c r="C66" s="52" t="s">
        <v>53</v>
      </c>
      <c r="D66" s="55"/>
      <c r="E66" s="72"/>
      <c r="F66" s="54">
        <v>0</v>
      </c>
      <c r="G66" s="72"/>
      <c r="H66" s="148" t="s">
        <v>107</v>
      </c>
    </row>
    <row r="67" spans="1:8" ht="18.75" customHeight="1" x14ac:dyDescent="0.2">
      <c r="A67" s="52"/>
      <c r="B67" s="52"/>
      <c r="C67" s="52" t="s">
        <v>54</v>
      </c>
      <c r="D67" s="55"/>
      <c r="E67" s="72"/>
      <c r="F67" s="54">
        <v>0</v>
      </c>
      <c r="G67" s="72"/>
      <c r="H67" s="148" t="s">
        <v>107</v>
      </c>
    </row>
    <row r="68" spans="1:8" ht="10.5" customHeight="1" x14ac:dyDescent="0.2">
      <c r="A68" s="52"/>
      <c r="B68" s="52"/>
      <c r="C68" s="52"/>
      <c r="D68" s="55"/>
      <c r="E68" s="72"/>
      <c r="F68" s="54"/>
      <c r="G68" s="72"/>
      <c r="H68" s="147"/>
    </row>
    <row r="69" spans="1:8" ht="18.75" customHeight="1" x14ac:dyDescent="0.2">
      <c r="A69" s="52"/>
      <c r="B69" s="52"/>
      <c r="C69" s="52" t="s">
        <v>48</v>
      </c>
      <c r="D69" s="55"/>
      <c r="E69" s="72"/>
      <c r="F69" s="54">
        <v>5265</v>
      </c>
      <c r="G69" s="72"/>
      <c r="H69" s="147" t="s">
        <v>108</v>
      </c>
    </row>
    <row r="70" spans="1:8" ht="18.75" customHeight="1" x14ac:dyDescent="0.2">
      <c r="A70" s="52"/>
      <c r="B70" s="52"/>
      <c r="C70" s="52" t="s">
        <v>49</v>
      </c>
      <c r="D70" s="55"/>
      <c r="E70" s="72"/>
      <c r="F70" s="54">
        <v>0</v>
      </c>
      <c r="G70" s="72"/>
      <c r="H70" s="147" t="s">
        <v>57</v>
      </c>
    </row>
    <row r="71" spans="1:8" ht="18.75" customHeight="1" x14ac:dyDescent="0.2">
      <c r="A71" s="52"/>
      <c r="B71" s="52"/>
      <c r="C71" s="52" t="s">
        <v>91</v>
      </c>
      <c r="D71" s="55"/>
      <c r="E71" s="72"/>
      <c r="F71" s="54">
        <v>1500</v>
      </c>
      <c r="G71" s="72"/>
      <c r="H71" s="147" t="s">
        <v>113</v>
      </c>
    </row>
    <row r="72" spans="1:8" ht="18.75" customHeight="1" x14ac:dyDescent="0.2">
      <c r="A72" s="52"/>
      <c r="B72" s="52"/>
      <c r="C72" s="52" t="s">
        <v>60</v>
      </c>
      <c r="D72" s="55"/>
      <c r="E72" s="72"/>
      <c r="F72" s="54">
        <v>1000</v>
      </c>
      <c r="G72" s="72"/>
      <c r="H72" s="147" t="s">
        <v>93</v>
      </c>
    </row>
    <row r="73" spans="1:8" ht="18.75" customHeight="1" x14ac:dyDescent="0.2">
      <c r="A73" s="52"/>
      <c r="B73" s="52"/>
      <c r="C73" s="52" t="s">
        <v>61</v>
      </c>
      <c r="D73" s="55"/>
      <c r="E73" s="72"/>
      <c r="F73" s="54">
        <v>0</v>
      </c>
      <c r="G73" s="72"/>
      <c r="H73" s="147" t="s">
        <v>93</v>
      </c>
    </row>
    <row r="74" spans="1:8" ht="18.75" customHeight="1" x14ac:dyDescent="0.2">
      <c r="A74" s="52"/>
      <c r="B74" s="52"/>
      <c r="C74" s="52" t="s">
        <v>62</v>
      </c>
      <c r="D74" s="55"/>
      <c r="E74" s="72"/>
      <c r="F74" s="54">
        <v>0</v>
      </c>
      <c r="G74" s="72"/>
      <c r="H74" s="147" t="s">
        <v>93</v>
      </c>
    </row>
    <row r="75" spans="1:8" ht="18.75" customHeight="1" x14ac:dyDescent="0.2">
      <c r="A75" s="52"/>
      <c r="B75" s="52"/>
      <c r="C75" s="52" t="s">
        <v>28</v>
      </c>
      <c r="D75" s="55"/>
      <c r="E75" s="72"/>
      <c r="F75" s="54">
        <v>400</v>
      </c>
      <c r="G75" s="72"/>
      <c r="H75" s="147"/>
    </row>
    <row r="76" spans="1:8" ht="18.75" customHeight="1" thickBot="1" x14ac:dyDescent="0.25">
      <c r="A76" s="107"/>
      <c r="B76" s="107"/>
      <c r="C76" s="107" t="s">
        <v>63</v>
      </c>
      <c r="D76" s="108"/>
      <c r="E76" s="109"/>
      <c r="F76" s="110">
        <v>1800</v>
      </c>
      <c r="G76" s="109"/>
      <c r="H76" s="150" t="s">
        <v>76</v>
      </c>
    </row>
    <row r="77" spans="1:8" ht="20" thickTop="1" x14ac:dyDescent="0.25">
      <c r="A77" s="31" t="s">
        <v>29</v>
      </c>
      <c r="B77" s="31"/>
      <c r="C77" s="31"/>
      <c r="D77" s="32"/>
      <c r="E77" s="33"/>
      <c r="F77" s="33">
        <f>SUM(F59:F76)</f>
        <v>14715</v>
      </c>
      <c r="G77" s="33"/>
      <c r="H77" s="151"/>
    </row>
    <row r="78" spans="1:8" x14ac:dyDescent="0.2">
      <c r="A78" s="3"/>
      <c r="B78" s="3"/>
      <c r="C78" s="3"/>
      <c r="D78" s="4"/>
      <c r="E78" s="5"/>
      <c r="F78" s="5"/>
      <c r="G78" s="5"/>
      <c r="H78" s="136"/>
    </row>
    <row r="79" spans="1:8" ht="26" x14ac:dyDescent="0.3">
      <c r="A79" s="158" t="s">
        <v>51</v>
      </c>
      <c r="B79" s="158"/>
      <c r="C79" s="158"/>
      <c r="D79" s="158"/>
      <c r="E79" s="6"/>
      <c r="F79" s="159">
        <f>F19+F34+F56+F77</f>
        <v>45135</v>
      </c>
      <c r="G79" s="159"/>
      <c r="H79" s="152"/>
    </row>
    <row r="81" spans="4:4" x14ac:dyDescent="0.2">
      <c r="D81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</sheetData>
  <mergeCells count="6">
    <mergeCell ref="H1:J1"/>
    <mergeCell ref="A1:F1"/>
    <mergeCell ref="A79:D79"/>
    <mergeCell ref="F79:G79"/>
    <mergeCell ref="K1:M1"/>
    <mergeCell ref="J61:L62"/>
  </mergeCells>
  <hyperlinks>
    <hyperlink ref="H9" r:id="rId1" display="13@ $40" xr:uid="{87E1A1A0-ECAA-D04A-A10C-DC1E1CDFC6E2}"/>
    <hyperlink ref="H8" r:id="rId2" display="13@40" xr:uid="{FD47CF98-D29D-1840-906D-90571DF553C8}"/>
  </hyperlinks>
  <pageMargins left="0.25" right="0.25" top="0.5" bottom="0" header="0" footer="0"/>
  <pageSetup scale="69" fitToWidth="0" fitToHeight="0" orientation="landscape" r:id="rId3"/>
  <rowBreaks count="2" manualBreakCount="2">
    <brk id="35" max="16383" man="1"/>
    <brk id="79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Goddess Tonya</dc:creator>
  <cp:lastModifiedBy>LORI TAYLOR</cp:lastModifiedBy>
  <cp:lastPrinted>2019-02-02T14:59:18Z</cp:lastPrinted>
  <dcterms:created xsi:type="dcterms:W3CDTF">2014-09-07T15:15:13Z</dcterms:created>
  <dcterms:modified xsi:type="dcterms:W3CDTF">2020-02-18T06:05:49Z</dcterms:modified>
</cp:coreProperties>
</file>